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060" windowHeight="8265"/>
  </bookViews>
  <sheets>
    <sheet name="Calculation" sheetId="3" r:id="rId1"/>
  </sheets>
  <calcPr calcId="145621"/>
</workbook>
</file>

<file path=xl/calcChain.xml><?xml version="1.0" encoding="utf-8"?>
<calcChain xmlns="http://schemas.openxmlformats.org/spreadsheetml/2006/main">
  <c r="B32" i="3" l="1"/>
  <c r="K11" i="3"/>
  <c r="M10" i="3"/>
  <c r="J10" i="3" s="1"/>
  <c r="M9" i="3"/>
  <c r="P9" i="3" s="1"/>
  <c r="M24" i="3"/>
  <c r="P24" i="3" s="1"/>
  <c r="M20" i="3"/>
  <c r="P20" i="3" s="1"/>
  <c r="M15" i="3"/>
  <c r="P15" i="3" s="1"/>
  <c r="M6" i="3"/>
  <c r="P6" i="3" s="1"/>
  <c r="M5" i="3"/>
  <c r="M7" i="3" s="1"/>
  <c r="K7" i="3"/>
  <c r="P5" i="3" l="1"/>
  <c r="P7" i="3" s="1"/>
  <c r="J9" i="3"/>
  <c r="O10" i="3"/>
  <c r="P10" i="3"/>
  <c r="P11" i="3" s="1"/>
  <c r="M11" i="3"/>
  <c r="O9" i="3"/>
  <c r="J24" i="3"/>
  <c r="J15" i="3"/>
  <c r="O20" i="3"/>
  <c r="J20" i="3"/>
  <c r="O24" i="3"/>
  <c r="O15" i="3"/>
  <c r="O6" i="3"/>
  <c r="O5" i="3"/>
  <c r="J5" i="3"/>
  <c r="J6" i="3"/>
</calcChain>
</file>

<file path=xl/sharedStrings.xml><?xml version="1.0" encoding="utf-8"?>
<sst xmlns="http://schemas.openxmlformats.org/spreadsheetml/2006/main" count="111" uniqueCount="37">
  <si>
    <t>ED</t>
  </si>
  <si>
    <t>T</t>
  </si>
  <si>
    <t>PROFESSOR &amp; DIR</t>
  </si>
  <si>
    <t>Full Name</t>
  </si>
  <si>
    <t>UIN</t>
  </si>
  <si>
    <t>PIN</t>
  </si>
  <si>
    <t>College</t>
  </si>
  <si>
    <t>Status</t>
  </si>
  <si>
    <t>TC</t>
  </si>
  <si>
    <t>Short Title Desc</t>
  </si>
  <si>
    <t>Account</t>
  </si>
  <si>
    <t>Short Account Description</t>
  </si>
  <si>
    <t>FTE Salary</t>
  </si>
  <si>
    <t>% EFFT</t>
  </si>
  <si>
    <t>FTE Monthly Salary</t>
  </si>
  <si>
    <t>Budgeted Salary</t>
  </si>
  <si>
    <t>Term</t>
  </si>
  <si>
    <t>Test of FTE Salary</t>
  </si>
  <si>
    <t>Actual Monthly Rate</t>
  </si>
  <si>
    <t>DOE, JOHN JONES</t>
  </si>
  <si>
    <t>XXXXXXXXX</t>
  </si>
  <si>
    <t>01XXX</t>
  </si>
  <si>
    <t>TENURED TRACK 9 MONTH APPOINTMENT - FUNDED FROM SINGLE ACCOUNT @ 100% FTE</t>
  </si>
  <si>
    <t>NTT APPOINTED 4.5 MONTH APPOINTMENT-FALL</t>
  </si>
  <si>
    <t>NTT APPOINTED 4.5 MONTH APPOINTMENT-SPRING</t>
  </si>
  <si>
    <t>19200-00000</t>
  </si>
  <si>
    <t>RUNNING</t>
  </si>
  <si>
    <t>BOATING</t>
  </si>
  <si>
    <t>PROFESSOR PAID FROM TWO ACCOUNTS:</t>
  </si>
  <si>
    <t>192000-00000</t>
  </si>
  <si>
    <t>192000-10000</t>
  </si>
  <si>
    <t>Mthly Rate</t>
  </si>
  <si>
    <t>Percent</t>
  </si>
  <si>
    <t>CALCULATE PERCENT OF SALARY TO DETERMINE FTE SALARY:</t>
  </si>
  <si>
    <t>FTE RATE</t>
  </si>
  <si>
    <t>Adjunct Instructor</t>
  </si>
  <si>
    <t xml:space="preserve">ACADEMIC AFFAIRS SALARY CALCULATION WORKSHEET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</si>
</sst>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\/d\/yyyy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9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43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right"/>
    </xf>
    <xf numFmtId="0" fontId="5" fillId="0" borderId="0" xfId="0" applyFont="1"/>
    <xf numFmtId="0" fontId="0" fillId="2" borderId="1" xfId="0" applyFill="1" applyBorder="1"/>
    <xf numFmtId="0" fontId="0" fillId="2" borderId="2" xfId="0" applyFill="1" applyBorder="1"/>
    <xf numFmtId="43" fontId="0" fillId="0" borderId="0" xfId="0" applyNumberFormat="1"/>
    <xf numFmtId="9" fontId="0" fillId="0" borderId="0" xfId="2" applyFont="1"/>
    <xf numFmtId="165" fontId="7" fillId="0" borderId="0" xfId="0" applyNumberFormat="1" applyFont="1"/>
    <xf numFmtId="165" fontId="2" fillId="0" borderId="0" xfId="0" applyNumberFormat="1" applyFont="1" applyFill="1" applyAlignment="1">
      <alignment vertical="center"/>
    </xf>
    <xf numFmtId="10" fontId="6" fillId="2" borderId="4" xfId="2" applyNumberFormat="1" applyFont="1" applyFill="1" applyBorder="1" applyAlignment="1">
      <alignment horizontal="right"/>
    </xf>
    <xf numFmtId="43" fontId="6" fillId="2" borderId="4" xfId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 vertical="center"/>
    </xf>
    <xf numFmtId="43" fontId="5" fillId="2" borderId="4" xfId="1" applyFont="1" applyFill="1" applyBorder="1"/>
    <xf numFmtId="10" fontId="5" fillId="2" borderId="4" xfId="2" applyNumberFormat="1" applyFont="1" applyFill="1" applyBorder="1"/>
    <xf numFmtId="43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8" xfId="0" applyFont="1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3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textRotation="90"/>
    </xf>
    <xf numFmtId="0" fontId="3" fillId="3" borderId="13" xfId="0" applyFont="1" applyFill="1" applyBorder="1" applyAlignment="1">
      <alignment horizontal="center" wrapText="1"/>
    </xf>
    <xf numFmtId="165" fontId="3" fillId="3" borderId="13" xfId="1" applyNumberFormat="1" applyFont="1" applyFill="1" applyBorder="1" applyAlignment="1">
      <alignment horizontal="center"/>
    </xf>
    <xf numFmtId="43" fontId="3" fillId="3" borderId="13" xfId="1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8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tabSelected="1" zoomScaleNormal="100" workbookViewId="0">
      <selection activeCell="A2" sqref="A2"/>
    </sheetView>
  </sheetViews>
  <sheetFormatPr defaultRowHeight="15" x14ac:dyDescent="0.25"/>
  <cols>
    <col min="1" max="1" width="16" bestFit="1" customWidth="1"/>
    <col min="2" max="2" width="11.28515625" bestFit="1" customWidth="1"/>
    <col min="5" max="5" width="9.5703125" bestFit="1" customWidth="1"/>
    <col min="7" max="7" width="16.140625" bestFit="1" customWidth="1"/>
    <col min="8" max="8" width="12.5703125" bestFit="1" customWidth="1"/>
    <col min="9" max="9" width="12.5703125" customWidth="1"/>
    <col min="13" max="13" width="10.5703125" bestFit="1" customWidth="1"/>
    <col min="16" max="16" width="9.5703125" bestFit="1" customWidth="1"/>
  </cols>
  <sheetData>
    <row r="2" spans="1:16" ht="18.75" x14ac:dyDescent="0.3">
      <c r="A2" s="37" t="s">
        <v>36</v>
      </c>
    </row>
    <row r="3" spans="1:16" ht="36.75" x14ac:dyDescent="0.25">
      <c r="A3" s="31" t="s">
        <v>3</v>
      </c>
      <c r="B3" s="31" t="s">
        <v>4</v>
      </c>
      <c r="C3" s="31" t="s">
        <v>5</v>
      </c>
      <c r="D3" s="32" t="s">
        <v>6</v>
      </c>
      <c r="E3" s="32" t="s">
        <v>7</v>
      </c>
      <c r="F3" s="31" t="s">
        <v>8</v>
      </c>
      <c r="G3" s="31" t="s">
        <v>9</v>
      </c>
      <c r="H3" s="31" t="s">
        <v>10</v>
      </c>
      <c r="I3" s="33" t="s">
        <v>11</v>
      </c>
      <c r="J3" s="34" t="s">
        <v>12</v>
      </c>
      <c r="K3" s="31" t="s">
        <v>13</v>
      </c>
      <c r="L3" s="35" t="s">
        <v>14</v>
      </c>
      <c r="M3" s="33" t="s">
        <v>15</v>
      </c>
      <c r="N3" s="36" t="s">
        <v>16</v>
      </c>
      <c r="O3" s="33" t="s">
        <v>17</v>
      </c>
      <c r="P3" s="33" t="s">
        <v>18</v>
      </c>
    </row>
    <row r="4" spans="1:16" ht="15.75" thickBot="1" x14ac:dyDescent="0.3">
      <c r="A4" s="7" t="s">
        <v>28</v>
      </c>
    </row>
    <row r="5" spans="1:16" ht="15.75" thickBot="1" x14ac:dyDescent="0.3">
      <c r="A5" s="2" t="s">
        <v>19</v>
      </c>
      <c r="B5" s="3" t="s">
        <v>20</v>
      </c>
      <c r="C5" s="3" t="s">
        <v>21</v>
      </c>
      <c r="D5" s="4" t="s">
        <v>0</v>
      </c>
      <c r="E5" s="5" t="s">
        <v>1</v>
      </c>
      <c r="F5" s="4">
        <v>7999</v>
      </c>
      <c r="G5" s="2" t="s">
        <v>2</v>
      </c>
      <c r="H5" s="4" t="s">
        <v>29</v>
      </c>
      <c r="I5" s="2" t="s">
        <v>26</v>
      </c>
      <c r="J5" s="6">
        <f t="shared" ref="J5:J6" si="0">M5/K5</f>
        <v>107208.95999999998</v>
      </c>
      <c r="K5" s="14">
        <v>0.42349999999999999</v>
      </c>
      <c r="L5" s="15">
        <v>8934.08</v>
      </c>
      <c r="M5" s="6">
        <f>SUM(L5*N5)*K5</f>
        <v>45402.994559999992</v>
      </c>
      <c r="N5" s="16">
        <v>12</v>
      </c>
      <c r="O5" s="1">
        <f>SUM(M5/N5)/K5</f>
        <v>8934.08</v>
      </c>
      <c r="P5" s="1">
        <f t="shared" ref="P5:P6" si="1">M5/N5</f>
        <v>3783.5828799999995</v>
      </c>
    </row>
    <row r="6" spans="1:16" ht="15.75" thickBot="1" x14ac:dyDescent="0.3">
      <c r="A6" s="2" t="s">
        <v>19</v>
      </c>
      <c r="B6" s="3" t="s">
        <v>20</v>
      </c>
      <c r="C6" s="3" t="s">
        <v>21</v>
      </c>
      <c r="D6" s="4" t="s">
        <v>0</v>
      </c>
      <c r="E6" s="5" t="s">
        <v>1</v>
      </c>
      <c r="F6" s="4">
        <v>7999</v>
      </c>
      <c r="G6" s="2" t="s">
        <v>2</v>
      </c>
      <c r="H6" s="4" t="s">
        <v>30</v>
      </c>
      <c r="I6" s="2" t="s">
        <v>27</v>
      </c>
      <c r="J6" s="6">
        <f t="shared" si="0"/>
        <v>107208.95999999999</v>
      </c>
      <c r="K6" s="14">
        <v>0.57650000000000001</v>
      </c>
      <c r="L6" s="15">
        <v>8934.08</v>
      </c>
      <c r="M6" s="6">
        <f>SUM(L6*N6)*K6</f>
        <v>61805.96544</v>
      </c>
      <c r="N6" s="16">
        <v>12</v>
      </c>
      <c r="O6" s="1">
        <f>SUM(M6/N6)/K6</f>
        <v>8934.08</v>
      </c>
      <c r="P6" s="1">
        <f t="shared" si="1"/>
        <v>5150.49712</v>
      </c>
    </row>
    <row r="7" spans="1:16" x14ac:dyDescent="0.25">
      <c r="K7" s="11">
        <f>SUM(K5:K6)</f>
        <v>1</v>
      </c>
      <c r="M7" s="12">
        <f>SUM(M5:M6)</f>
        <v>107208.95999999999</v>
      </c>
      <c r="P7" s="10">
        <f>SUM(P5:P6)</f>
        <v>8934.08</v>
      </c>
    </row>
    <row r="8" spans="1:16" ht="15.75" thickBot="1" x14ac:dyDescent="0.3"/>
    <row r="9" spans="1:16" ht="15.75" thickBot="1" x14ac:dyDescent="0.3">
      <c r="A9" s="2" t="s">
        <v>19</v>
      </c>
      <c r="B9" s="3" t="s">
        <v>20</v>
      </c>
      <c r="C9" s="3" t="s">
        <v>21</v>
      </c>
      <c r="D9" s="4" t="s">
        <v>0</v>
      </c>
      <c r="E9" s="5" t="s">
        <v>1</v>
      </c>
      <c r="F9" s="4">
        <v>7999</v>
      </c>
      <c r="G9" s="2" t="s">
        <v>2</v>
      </c>
      <c r="H9" s="4" t="s">
        <v>29</v>
      </c>
      <c r="I9" s="2" t="s">
        <v>26</v>
      </c>
      <c r="J9" s="6">
        <f t="shared" ref="J9:J10" si="2">M9/K9</f>
        <v>80406.720000000001</v>
      </c>
      <c r="K9" s="14">
        <v>0.42349999999999999</v>
      </c>
      <c r="L9" s="15">
        <v>8934.08</v>
      </c>
      <c r="M9" s="6">
        <f>SUM(L9*N9)*K9</f>
        <v>34052.245920000001</v>
      </c>
      <c r="N9" s="16">
        <v>9</v>
      </c>
      <c r="O9" s="1">
        <f>SUM(M9/N9)/K9</f>
        <v>8934.08</v>
      </c>
      <c r="P9" s="1">
        <f t="shared" ref="P9:P10" si="3">M9/N9</f>
        <v>3783.5828799999999</v>
      </c>
    </row>
    <row r="10" spans="1:16" ht="15.75" thickBot="1" x14ac:dyDescent="0.3">
      <c r="A10" s="2" t="s">
        <v>19</v>
      </c>
      <c r="B10" s="3" t="s">
        <v>20</v>
      </c>
      <c r="C10" s="3" t="s">
        <v>21</v>
      </c>
      <c r="D10" s="4" t="s">
        <v>0</v>
      </c>
      <c r="E10" s="5" t="s">
        <v>1</v>
      </c>
      <c r="F10" s="4">
        <v>7999</v>
      </c>
      <c r="G10" s="2" t="s">
        <v>2</v>
      </c>
      <c r="H10" s="4" t="s">
        <v>30</v>
      </c>
      <c r="I10" s="2" t="s">
        <v>27</v>
      </c>
      <c r="J10" s="6">
        <f t="shared" si="2"/>
        <v>80406.720000000001</v>
      </c>
      <c r="K10" s="14">
        <v>0.57650000000000001</v>
      </c>
      <c r="L10" s="15">
        <v>8934.08</v>
      </c>
      <c r="M10" s="6">
        <f>SUM(L10*N10)*K10</f>
        <v>46354.47408</v>
      </c>
      <c r="N10" s="16">
        <v>9</v>
      </c>
      <c r="O10" s="1">
        <f>SUM(M10/N10)/K10</f>
        <v>8934.08</v>
      </c>
      <c r="P10" s="1">
        <f t="shared" si="3"/>
        <v>5150.49712</v>
      </c>
    </row>
    <row r="11" spans="1:16" x14ac:dyDescent="0.25">
      <c r="K11" s="11">
        <f>SUM(K9:K10)</f>
        <v>1</v>
      </c>
      <c r="M11" s="12">
        <f>SUM(M9:M10)</f>
        <v>80406.720000000001</v>
      </c>
      <c r="P11" s="10">
        <f>SUM(P9:P10)</f>
        <v>8934.08</v>
      </c>
    </row>
    <row r="13" spans="1:16" ht="36.75" x14ac:dyDescent="0.25">
      <c r="A13" s="31" t="s">
        <v>3</v>
      </c>
      <c r="B13" s="31" t="s">
        <v>4</v>
      </c>
      <c r="C13" s="31" t="s">
        <v>5</v>
      </c>
      <c r="D13" s="32" t="s">
        <v>6</v>
      </c>
      <c r="E13" s="32" t="s">
        <v>7</v>
      </c>
      <c r="F13" s="31" t="s">
        <v>8</v>
      </c>
      <c r="G13" s="31" t="s">
        <v>9</v>
      </c>
      <c r="H13" s="31" t="s">
        <v>10</v>
      </c>
      <c r="I13" s="33" t="s">
        <v>11</v>
      </c>
      <c r="J13" s="34" t="s">
        <v>12</v>
      </c>
      <c r="K13" s="31" t="s">
        <v>13</v>
      </c>
      <c r="L13" s="35" t="s">
        <v>14</v>
      </c>
      <c r="M13" s="33" t="s">
        <v>15</v>
      </c>
      <c r="N13" s="36" t="s">
        <v>16</v>
      </c>
      <c r="O13" s="33" t="s">
        <v>17</v>
      </c>
      <c r="P13" s="33" t="s">
        <v>18</v>
      </c>
    </row>
    <row r="14" spans="1:16" ht="15.75" thickBot="1" x14ac:dyDescent="0.3">
      <c r="A14" s="7" t="s">
        <v>22</v>
      </c>
    </row>
    <row r="15" spans="1:16" ht="15.75" thickBot="1" x14ac:dyDescent="0.3">
      <c r="A15" s="2" t="s">
        <v>19</v>
      </c>
      <c r="B15" s="3" t="s">
        <v>20</v>
      </c>
      <c r="C15" s="3" t="s">
        <v>21</v>
      </c>
      <c r="D15" s="4" t="s">
        <v>0</v>
      </c>
      <c r="E15" s="5" t="s">
        <v>1</v>
      </c>
      <c r="F15" s="4">
        <v>7200</v>
      </c>
      <c r="G15" s="2" t="s">
        <v>35</v>
      </c>
      <c r="H15" s="4" t="s">
        <v>29</v>
      </c>
      <c r="I15" s="2" t="s">
        <v>27</v>
      </c>
      <c r="J15" s="6" t="e">
        <f t="shared" ref="J15" si="4">M15/K15</f>
        <v>#DIV/0!</v>
      </c>
      <c r="K15" s="14">
        <v>0</v>
      </c>
      <c r="L15" s="15">
        <v>0</v>
      </c>
      <c r="M15" s="6">
        <f>SUM(L15*N15)*K15</f>
        <v>0</v>
      </c>
      <c r="N15" s="16">
        <v>0</v>
      </c>
      <c r="O15" s="1" t="e">
        <f>SUM(M15/N15)/K15</f>
        <v>#DIV/0!</v>
      </c>
      <c r="P15" s="1" t="e">
        <f>M15/N15</f>
        <v>#DIV/0!</v>
      </c>
    </row>
    <row r="18" spans="1:16" ht="36.75" x14ac:dyDescent="0.25">
      <c r="A18" s="31" t="s">
        <v>3</v>
      </c>
      <c r="B18" s="31" t="s">
        <v>4</v>
      </c>
      <c r="C18" s="31" t="s">
        <v>5</v>
      </c>
      <c r="D18" s="32" t="s">
        <v>6</v>
      </c>
      <c r="E18" s="32" t="s">
        <v>7</v>
      </c>
      <c r="F18" s="31" t="s">
        <v>8</v>
      </c>
      <c r="G18" s="31" t="s">
        <v>9</v>
      </c>
      <c r="H18" s="31" t="s">
        <v>10</v>
      </c>
      <c r="I18" s="33" t="s">
        <v>11</v>
      </c>
      <c r="J18" s="34" t="s">
        <v>12</v>
      </c>
      <c r="K18" s="31" t="s">
        <v>13</v>
      </c>
      <c r="L18" s="35" t="s">
        <v>14</v>
      </c>
      <c r="M18" s="33" t="s">
        <v>15</v>
      </c>
      <c r="N18" s="36" t="s">
        <v>16</v>
      </c>
      <c r="O18" s="33" t="s">
        <v>17</v>
      </c>
      <c r="P18" s="33" t="s">
        <v>18</v>
      </c>
    </row>
    <row r="19" spans="1:16" ht="15.75" thickBot="1" x14ac:dyDescent="0.3">
      <c r="A19" s="7" t="s">
        <v>23</v>
      </c>
    </row>
    <row r="20" spans="1:16" ht="15.75" thickBot="1" x14ac:dyDescent="0.3">
      <c r="A20" s="2" t="s">
        <v>19</v>
      </c>
      <c r="B20" s="3" t="s">
        <v>25</v>
      </c>
      <c r="C20" s="6">
        <v>30153</v>
      </c>
      <c r="D20" s="4" t="s">
        <v>0</v>
      </c>
      <c r="E20" s="5" t="s">
        <v>1</v>
      </c>
      <c r="F20" s="4">
        <v>7989</v>
      </c>
      <c r="G20" s="2" t="s">
        <v>2</v>
      </c>
      <c r="H20" s="4" t="s">
        <v>29</v>
      </c>
      <c r="I20" s="2" t="s">
        <v>27</v>
      </c>
      <c r="J20" s="6">
        <f t="shared" ref="J20" si="5">M20/K20</f>
        <v>30153.014999999999</v>
      </c>
      <c r="K20" s="14">
        <v>0.88</v>
      </c>
      <c r="L20" s="15">
        <v>6700.67</v>
      </c>
      <c r="M20" s="6">
        <f>SUM(L20*N20)*K20</f>
        <v>26534.653200000001</v>
      </c>
      <c r="N20" s="16">
        <v>4.5</v>
      </c>
      <c r="O20" s="13">
        <f>SUM(M20/N20)/K20</f>
        <v>6700.67</v>
      </c>
      <c r="P20" s="1">
        <f>M20/N20</f>
        <v>5896.5896000000002</v>
      </c>
    </row>
    <row r="23" spans="1:16" ht="15.75" thickBot="1" x14ac:dyDescent="0.3">
      <c r="A23" s="7" t="s">
        <v>24</v>
      </c>
    </row>
    <row r="24" spans="1:16" ht="15.75" thickBot="1" x14ac:dyDescent="0.3">
      <c r="A24" s="2" t="s">
        <v>19</v>
      </c>
      <c r="B24" s="3" t="s">
        <v>25</v>
      </c>
      <c r="C24" s="6">
        <v>20102</v>
      </c>
      <c r="D24" s="4" t="s">
        <v>0</v>
      </c>
      <c r="E24" s="5" t="s">
        <v>1</v>
      </c>
      <c r="F24" s="4">
        <v>7989</v>
      </c>
      <c r="G24" s="2" t="s">
        <v>2</v>
      </c>
      <c r="H24" s="4" t="s">
        <v>29</v>
      </c>
      <c r="I24" s="2" t="s">
        <v>26</v>
      </c>
      <c r="J24" s="6">
        <f t="shared" ref="J24" si="6">M24/K24</f>
        <v>20201.939999999999</v>
      </c>
      <c r="K24" s="14">
        <v>0.66</v>
      </c>
      <c r="L24" s="15">
        <v>4489.32</v>
      </c>
      <c r="M24" s="6">
        <f>SUM(L24*N24)*K24</f>
        <v>13333.2804</v>
      </c>
      <c r="N24" s="16">
        <v>4.5</v>
      </c>
      <c r="O24" s="13">
        <f>SUM(M24/N24)/K24</f>
        <v>4489.32</v>
      </c>
      <c r="P24" s="1">
        <f>M24/N24</f>
        <v>2962.9512</v>
      </c>
    </row>
    <row r="25" spans="1:16" ht="15.75" thickBot="1" x14ac:dyDescent="0.3"/>
    <row r="26" spans="1:16" ht="15.75" thickTop="1" x14ac:dyDescent="0.25">
      <c r="A26" s="21"/>
      <c r="B26" s="22"/>
      <c r="C26" s="22"/>
      <c r="D26" s="22"/>
      <c r="E26" s="23"/>
    </row>
    <row r="27" spans="1:16" ht="15.75" thickBot="1" x14ac:dyDescent="0.3">
      <c r="A27" s="24" t="s">
        <v>33</v>
      </c>
      <c r="B27" s="25"/>
      <c r="C27" s="25"/>
      <c r="D27" s="25"/>
      <c r="E27" s="26"/>
    </row>
    <row r="28" spans="1:16" ht="15.75" thickBot="1" x14ac:dyDescent="0.3">
      <c r="A28" s="27"/>
      <c r="B28" s="8" t="s">
        <v>31</v>
      </c>
      <c r="C28" s="9" t="s">
        <v>32</v>
      </c>
      <c r="D28" s="25"/>
      <c r="E28" s="26"/>
    </row>
    <row r="29" spans="1:16" ht="15.75" thickBot="1" x14ac:dyDescent="0.3">
      <c r="A29" s="27"/>
      <c r="B29" s="17">
        <v>1333.33</v>
      </c>
      <c r="C29" s="18">
        <v>0.5</v>
      </c>
      <c r="D29" s="25"/>
      <c r="E29" s="26"/>
    </row>
    <row r="30" spans="1:16" ht="3.75" customHeight="1" thickBot="1" x14ac:dyDescent="0.3">
      <c r="A30" s="27"/>
      <c r="B30" s="25"/>
      <c r="C30" s="25"/>
      <c r="D30" s="25"/>
      <c r="E30" s="26"/>
    </row>
    <row r="31" spans="1:16" ht="15.75" thickBot="1" x14ac:dyDescent="0.3">
      <c r="A31" s="27"/>
      <c r="B31" s="20" t="s">
        <v>34</v>
      </c>
      <c r="C31" s="25"/>
      <c r="D31" s="25"/>
      <c r="E31" s="26"/>
    </row>
    <row r="32" spans="1:16" ht="15.75" thickBot="1" x14ac:dyDescent="0.3">
      <c r="A32" s="27"/>
      <c r="B32" s="19">
        <f>B29/C29</f>
        <v>2666.66</v>
      </c>
      <c r="C32" s="25"/>
      <c r="D32" s="25"/>
      <c r="E32" s="26"/>
    </row>
    <row r="33" spans="1:5" ht="15.75" thickBot="1" x14ac:dyDescent="0.3">
      <c r="A33" s="28"/>
      <c r="B33" s="29"/>
      <c r="C33" s="29"/>
      <c r="D33" s="29"/>
      <c r="E33" s="30"/>
    </row>
    <row r="34" spans="1:5" ht="15.75" thickTop="1" x14ac:dyDescent="0.25"/>
  </sheetData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Ricks,Betty</cp:lastModifiedBy>
  <cp:lastPrinted>2015-04-20T21:54:20Z</cp:lastPrinted>
  <dcterms:created xsi:type="dcterms:W3CDTF">2015-02-09T00:59:45Z</dcterms:created>
  <dcterms:modified xsi:type="dcterms:W3CDTF">2015-08-04T20:45:41Z</dcterms:modified>
</cp:coreProperties>
</file>